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Emergency Preparedness\REPAC\2023 Projects\"/>
    </mc:Choice>
  </mc:AlternateContent>
  <bookViews>
    <workbookView xWindow="0" yWindow="0" windowWidth="28800" windowHeight="12710"/>
  </bookViews>
  <sheets>
    <sheet name="Ranking" sheetId="13" r:id="rId1"/>
    <sheet name="Law Enforcement-Fusion Center" sheetId="8" r:id="rId2"/>
    <sheet name="Fire, HAZMAT, WMD" sheetId="6" r:id="rId3"/>
    <sheet name="Inter-Op Comms" sheetId="4" r:id="rId4"/>
    <sheet name="Emergency Managemnet" sheetId="5" r:id="rId5"/>
    <sheet name="Template " sheetId="12" r:id="rId6"/>
  </sheets>
  <definedNames>
    <definedName name="_xlnm.Print_Area" localSheetId="4">'Emergency Managemnet'!$A$1:$I$22</definedName>
    <definedName name="_xlnm.Print_Area" localSheetId="2">'Fire, HAZMAT, WMD'!$A$1:$I$24</definedName>
    <definedName name="_xlnm.Print_Area" localSheetId="1">'Law Enforcement-Fusion Center'!$A$1:$I$26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3" l="1"/>
  <c r="D50" i="13"/>
  <c r="C13" i="13"/>
  <c r="D13" i="13"/>
  <c r="C21" i="13"/>
  <c r="D21" i="13"/>
  <c r="D39" i="13"/>
  <c r="C39" i="13"/>
  <c r="C28" i="13"/>
  <c r="C10" i="8" l="1"/>
  <c r="D10" i="6" l="1"/>
  <c r="D9" i="5"/>
  <c r="D15" i="8"/>
  <c r="D6" i="4"/>
  <c r="C15" i="8" l="1"/>
  <c r="C10" i="6" l="1"/>
  <c r="C9" i="5" l="1"/>
  <c r="C6" i="4"/>
  <c r="D11" i="12" l="1"/>
  <c r="C11" i="12"/>
</calcChain>
</file>

<file path=xl/sharedStrings.xml><?xml version="1.0" encoding="utf-8"?>
<sst xmlns="http://schemas.openxmlformats.org/spreadsheetml/2006/main" count="278" uniqueCount="76">
  <si>
    <t>Signature:</t>
  </si>
  <si>
    <t>Totals</t>
  </si>
  <si>
    <r>
      <t xml:space="preserve">THIRA </t>
    </r>
    <r>
      <rPr>
        <b/>
        <i/>
        <sz val="8"/>
        <color rgb="FF000000"/>
        <rFont val="Calibri"/>
        <family val="2"/>
        <scheme val="minor"/>
      </rPr>
      <t>(Y/N)</t>
    </r>
  </si>
  <si>
    <t>Regional Level</t>
  </si>
  <si>
    <r>
      <t xml:space="preserve">Vendor Hold </t>
    </r>
    <r>
      <rPr>
        <b/>
        <i/>
        <sz val="8"/>
        <color rgb="FF000000"/>
        <rFont val="Calibri"/>
        <family val="2"/>
        <scheme val="minor"/>
      </rPr>
      <t>(Y/N)</t>
    </r>
  </si>
  <si>
    <t>Working Group Rank</t>
  </si>
  <si>
    <t>Submitted $</t>
  </si>
  <si>
    <t>Final $</t>
  </si>
  <si>
    <t>Jurisdiction(s)</t>
  </si>
  <si>
    <t>Project Name</t>
  </si>
  <si>
    <t>CoI = Conflict of interest. Per State policy no employee can vote on or rank a project form their jurisdiction. An example is county employee cannot vote on or rank a sheriff’s office project because they are all considered by the state as employed by the same jurisdiction.</t>
  </si>
  <si>
    <t>Printed First Initial/Last name:</t>
  </si>
  <si>
    <t>As acting chair of the subcommittee, I hereby certify this subcommittee's rank order of the above projects to be true and correct as determined by a majority vote of the subcommittee based on regional needs addressed in the annual planning documents (THIRA, SPR, and Implementation Plan).</t>
  </si>
  <si>
    <t xml:space="preserve">Date: </t>
  </si>
  <si>
    <t xml:space="preserve">REPAC _______________________ Subcommittee 2022 Projects Ranking </t>
  </si>
  <si>
    <t xml:space="preserve">REPAC Emergency Response-LE Chair/Co-Chair: </t>
  </si>
  <si>
    <t>Subcommittee Chair/Co-Chair: Robert Adelman &amp; Jeff Wendling</t>
  </si>
  <si>
    <t>Subcommittee Chair/Co-Chair: Johnny Siemens &amp; Louis Lopez</t>
  </si>
  <si>
    <t xml:space="preserve">REPAC Subcommittees - FY2023 SHSP Project Ranking </t>
  </si>
  <si>
    <t>Date: January 23, 2023</t>
  </si>
  <si>
    <r>
      <t xml:space="preserve">HSSP </t>
    </r>
    <r>
      <rPr>
        <b/>
        <i/>
        <sz val="8"/>
        <color rgb="FF000000"/>
        <rFont val="Calibri"/>
        <family val="2"/>
        <scheme val="minor"/>
      </rPr>
      <t>(Y/N)</t>
    </r>
  </si>
  <si>
    <r>
      <t xml:space="preserve">Regional Level </t>
    </r>
    <r>
      <rPr>
        <b/>
        <i/>
        <sz val="10"/>
        <color rgb="FF000000"/>
        <rFont val="Calibri"/>
        <family val="2"/>
        <scheme val="minor"/>
      </rPr>
      <t>(Y/N)</t>
    </r>
  </si>
  <si>
    <t>Subcommittee Chair/Co-Chair: Michael Morlan &amp; Bryce Houlton</t>
  </si>
  <si>
    <t>Date: January 26, 2023</t>
  </si>
  <si>
    <t xml:space="preserve">REPAC Emergency Management Subcommittee 2023 Projects Ranking </t>
  </si>
  <si>
    <t xml:space="preserve">REPAC Law Enforcement/Fusion Center  Subcommittee 2023 Projects Ranking </t>
  </si>
  <si>
    <t>Date: January 24, 2023</t>
  </si>
  <si>
    <t xml:space="preserve">REPAC Fire/HAZMAT/WMD Subcommittee 2023 Projects Ranking </t>
  </si>
  <si>
    <t>Subcommittee Chair/Co-Chair: Patrick Lewis &amp; Michael Goodreau</t>
  </si>
  <si>
    <t>UCPD Smart ALPR Project</t>
  </si>
  <si>
    <t>Universal City, City of</t>
  </si>
  <si>
    <t>Phase 3 P25 radios for SWAT members</t>
  </si>
  <si>
    <t>Converse, City of</t>
  </si>
  <si>
    <t>Soft Targets and Open Venues - SAFD TRT</t>
  </si>
  <si>
    <t>San Antonio, City of</t>
  </si>
  <si>
    <t>Soft Targets and Open Venues - SAFD HAZMAT</t>
  </si>
  <si>
    <t>Soft Targets and Open Venues - SAFD Wildland Fire</t>
  </si>
  <si>
    <t>ALPR Project</t>
  </si>
  <si>
    <t>Kerrville, City of</t>
  </si>
  <si>
    <t xml:space="preserve">OEM Strategic Planning </t>
  </si>
  <si>
    <t>STEAR Media Program</t>
  </si>
  <si>
    <t>Alamo Regional Security Operations Center - ARSOC</t>
  </si>
  <si>
    <t>Information Sharing - Southwest Texas Fusion Center</t>
  </si>
  <si>
    <t>SAPD - Type I Bomb Squad</t>
  </si>
  <si>
    <t>SAPD - Hostage Negotiation Team</t>
  </si>
  <si>
    <t>SAPD - Helicopter Team</t>
  </si>
  <si>
    <t>SAPD - Type I SWAT Team</t>
  </si>
  <si>
    <t>Interoperable Communications - January 23 - 2:00PM</t>
  </si>
  <si>
    <t>Law Enforcement/Fusion Center - January 24 - 9:00AM</t>
  </si>
  <si>
    <t>Emergency Management - January 26 - 2:00PM</t>
  </si>
  <si>
    <t>Hazerdous Materials Spill Response Trailer</t>
  </si>
  <si>
    <t>Medina County</t>
  </si>
  <si>
    <t>Alamo Area Situational Awareness Platform (AASAP) Sustainment – Year 2</t>
  </si>
  <si>
    <t>Olmos Park, City of</t>
  </si>
  <si>
    <t>Seguin Community Response - HAZMAT</t>
  </si>
  <si>
    <t xml:space="preserve">Seguin, City of </t>
  </si>
  <si>
    <t>Seguin LETPA Project</t>
  </si>
  <si>
    <t>Seguin, City of</t>
  </si>
  <si>
    <t xml:space="preserve">REPAC Interoperable Communications Subcommittee 2023 Projects Ranking </t>
  </si>
  <si>
    <t>RICC and WAVE Network Engineer</t>
  </si>
  <si>
    <t>STRAC</t>
  </si>
  <si>
    <t>AAIR Training Kit for RTF/ ALERRT Training</t>
  </si>
  <si>
    <t>Radiation Detection Portal</t>
  </si>
  <si>
    <t>WebEOC Training and Admin</t>
  </si>
  <si>
    <t>Portable Communications Equipment</t>
  </si>
  <si>
    <t>New Braunfels, City of</t>
  </si>
  <si>
    <t>Patrol Tactical Helmets</t>
  </si>
  <si>
    <t>Bexar County</t>
  </si>
  <si>
    <t>WMD/HAZMAT Response Team Project</t>
  </si>
  <si>
    <t>Network Security Assessment</t>
  </si>
  <si>
    <t>Regional Preparedness and Resilience Project</t>
  </si>
  <si>
    <t>Fire/HAZMAT/WMD - January 24 - 2:00PM</t>
  </si>
  <si>
    <t>SAPD - TacMed Team</t>
  </si>
  <si>
    <t>Y</t>
  </si>
  <si>
    <t>N</t>
  </si>
  <si>
    <t>Hazardous Materials Spill Response Trailer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</si>
</sst>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8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Border="1" applyAlignment="1"/>
    <xf numFmtId="0" fontId="0" fillId="0" borderId="0" xfId="0" applyBorder="1"/>
    <xf numFmtId="0" fontId="0" fillId="0" borderId="2" xfId="0" applyBorder="1" applyAlignment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164" fontId="0" fillId="3" borderId="13" xfId="0" applyNumberFormat="1" applyFill="1" applyBorder="1" applyAlignment="1">
      <alignment horizontal="left" vertical="top"/>
    </xf>
    <xf numFmtId="0" fontId="0" fillId="3" borderId="14" xfId="0" applyFill="1" applyBorder="1"/>
    <xf numFmtId="0" fontId="4" fillId="3" borderId="16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64" fontId="2" fillId="4" borderId="19" xfId="0" applyNumberFormat="1" applyFont="1" applyFill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3" borderId="20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3" borderId="16" xfId="0" applyFont="1" applyFill="1" applyBorder="1" applyAlignment="1">
      <alignment vertical="center" wrapText="1"/>
    </xf>
    <xf numFmtId="0" fontId="0" fillId="3" borderId="10" xfId="0" applyFill="1" applyBorder="1" applyAlignment="1"/>
    <xf numFmtId="0" fontId="0" fillId="0" borderId="0" xfId="0" applyAlignment="1"/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5" borderId="0" xfId="0" applyFill="1" applyAlignment="1">
      <alignment wrapText="1"/>
    </xf>
    <xf numFmtId="0" fontId="2" fillId="0" borderId="16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0" fillId="0" borderId="2" xfId="0" applyBorder="1"/>
    <xf numFmtId="0" fontId="7" fillId="0" borderId="1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2" fillId="0" borderId="20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3" borderId="12" xfId="0" applyFill="1" applyBorder="1" applyAlignment="1">
      <alignment horizontal="center"/>
    </xf>
    <xf numFmtId="44" fontId="2" fillId="0" borderId="16" xfId="0" applyNumberFormat="1" applyFont="1" applyBorder="1" applyAlignment="1">
      <alignment horizontal="left" vertical="center"/>
    </xf>
    <xf numFmtId="44" fontId="2" fillId="0" borderId="29" xfId="0" applyNumberFormat="1" applyFont="1" applyBorder="1" applyAlignment="1">
      <alignment vertical="center"/>
    </xf>
    <xf numFmtId="44" fontId="2" fillId="0" borderId="19" xfId="0" applyNumberFormat="1" applyFont="1" applyBorder="1" applyAlignment="1">
      <alignment vertical="center"/>
    </xf>
    <xf numFmtId="44" fontId="2" fillId="0" borderId="28" xfId="0" applyNumberFormat="1" applyFont="1" applyBorder="1" applyAlignment="1">
      <alignment vertical="center"/>
    </xf>
    <xf numFmtId="44" fontId="0" fillId="3" borderId="13" xfId="0" applyNumberFormat="1" applyFill="1" applyBorder="1" applyAlignment="1">
      <alignment horizontal="left" vertical="top"/>
    </xf>
    <xf numFmtId="44" fontId="4" fillId="3" borderId="19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/>
    <xf numFmtId="0" fontId="10" fillId="3" borderId="16" xfId="0" applyFont="1" applyFill="1" applyBorder="1" applyAlignment="1">
      <alignment horizontal="center" vertical="center" wrapText="1"/>
    </xf>
    <xf numFmtId="44" fontId="10" fillId="3" borderId="19" xfId="0" applyNumberFormat="1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0" fillId="4" borderId="18" xfId="0" applyFill="1" applyBorder="1" applyAlignment="1">
      <alignment horizontal="center" vertical="center"/>
    </xf>
    <xf numFmtId="0" fontId="2" fillId="4" borderId="27" xfId="0" applyFont="1" applyFill="1" applyBorder="1" applyAlignment="1">
      <alignment horizontal="left" vertical="center"/>
    </xf>
    <xf numFmtId="0" fontId="7" fillId="4" borderId="20" xfId="0" applyFont="1" applyFill="1" applyBorder="1" applyAlignment="1">
      <alignment horizontal="left" vertical="center"/>
    </xf>
    <xf numFmtId="0" fontId="7" fillId="4" borderId="16" xfId="0" applyFont="1" applyFill="1" applyBorder="1" applyAlignment="1">
      <alignment horizontal="left" vertical="center"/>
    </xf>
    <xf numFmtId="44" fontId="7" fillId="4" borderId="16" xfId="0" applyNumberFormat="1" applyFont="1" applyFill="1" applyBorder="1" applyAlignment="1">
      <alignment horizontal="left" vertical="center"/>
    </xf>
    <xf numFmtId="0" fontId="10" fillId="3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10" fillId="3" borderId="32" xfId="0" applyFont="1" applyFill="1" applyBorder="1" applyAlignment="1">
      <alignment horizontal="center" vertical="center" wrapText="1"/>
    </xf>
    <xf numFmtId="0" fontId="2" fillId="3" borderId="31" xfId="0" applyFont="1" applyFill="1" applyBorder="1"/>
    <xf numFmtId="0" fontId="2" fillId="3" borderId="27" xfId="0" applyFont="1" applyFill="1" applyBorder="1"/>
    <xf numFmtId="44" fontId="2" fillId="3" borderId="28" xfId="0" applyNumberFormat="1" applyFont="1" applyFill="1" applyBorder="1" applyAlignment="1">
      <alignment horizontal="left" vertical="top"/>
    </xf>
    <xf numFmtId="0" fontId="8" fillId="3" borderId="34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/>
    </xf>
    <xf numFmtId="0" fontId="8" fillId="0" borderId="33" xfId="0" applyFont="1" applyBorder="1" applyAlignment="1">
      <alignment horizontal="center" vertical="center"/>
    </xf>
    <xf numFmtId="0" fontId="2" fillId="3" borderId="34" xfId="0" applyFont="1" applyFill="1" applyBorder="1"/>
    <xf numFmtId="0" fontId="7" fillId="4" borderId="27" xfId="0" applyFont="1" applyFill="1" applyBorder="1" applyAlignment="1">
      <alignment horizontal="left" vertical="center"/>
    </xf>
    <xf numFmtId="164" fontId="2" fillId="0" borderId="19" xfId="0" applyNumberFormat="1" applyFont="1" applyBorder="1" applyAlignment="1">
      <alignment horizontal="left" vertical="center"/>
    </xf>
    <xf numFmtId="164" fontId="2" fillId="0" borderId="28" xfId="0" applyNumberFormat="1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44" fontId="2" fillId="0" borderId="19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4" borderId="36" xfId="0" applyFont="1" applyFill="1" applyBorder="1" applyAlignment="1">
      <alignment horizontal="left" vertical="center"/>
    </xf>
    <xf numFmtId="44" fontId="2" fillId="0" borderId="28" xfId="0" applyNumberFormat="1" applyFont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44" fontId="2" fillId="0" borderId="19" xfId="0" applyNumberFormat="1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center" vertical="center"/>
    </xf>
    <xf numFmtId="44" fontId="2" fillId="0" borderId="19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44" fontId="2" fillId="0" borderId="19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17" xfId="0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</cellXfs>
  <cellStyles count="1">
    <cellStyle name="Normal" xfId="0" builtinId="0"/>
  </cellStyles>
  <dxfs count="29">
    <dxf>
      <numFmt numFmtId="34" formatCode="_(&quot;$&quot;* #,##0.00_);_(&quot;$&quot;* \(#,##0.00\);_(&quot;$&quot;* &quot;-&quot;??_);_(@_)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4" formatCode="_(&quot;$&quot;* #,##0.00_);_(&quot;$&quot;* \(#,##0.00\);_(&quot;$&quot;* &quot;-&quot;??_);_(@_)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4" formatCode="_(&quot;$&quot;* #,##0.00_);_(&quot;$&quot;* \(#,##0.00\);_(&quot;$&quot;* &quot;-&quot;??_);_(@_)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4" formatCode="_(&quot;$&quot;* #,##0.00_);_(&quot;$&quot;* \(#,##0.00\);_(&quot;$&quot;* &quot;-&quot;??_);_(@_)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4" formatCode="_(&quot;$&quot;* #,##0.00_);_(&quot;$&quot;* \(#,##0.00\);_(&quot;$&quot;* &quot;-&quot;??_);_(@_)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1058333</xdr:colOff>
      <xdr:row>17</xdr:row>
      <xdr:rowOff>38411</xdr:rowOff>
    </xdr:from>
    <xdr:ext cx="2496344" cy="1673921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50" y="4388161"/>
          <a:ext cx="2496344" cy="167392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775737</xdr:colOff>
      <xdr:row>12</xdr:row>
      <xdr:rowOff>178392</xdr:rowOff>
    </xdr:from>
    <xdr:ext cx="2805664" cy="188133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6862" y="3378792"/>
          <a:ext cx="2805664" cy="188133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1001615</xdr:colOff>
      <xdr:row>8</xdr:row>
      <xdr:rowOff>16170</xdr:rowOff>
    </xdr:from>
    <xdr:ext cx="2532160" cy="1697937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6015" y="2835570"/>
          <a:ext cx="2532160" cy="169793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966236</xdr:colOff>
      <xdr:row>12</xdr:row>
      <xdr:rowOff>8530</xdr:rowOff>
    </xdr:from>
    <xdr:ext cx="2615164" cy="175359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3036" y="3399430"/>
          <a:ext cx="2615164" cy="175359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54217</xdr:colOff>
      <xdr:row>13</xdr:row>
      <xdr:rowOff>181461</xdr:rowOff>
    </xdr:from>
    <xdr:ext cx="2219877" cy="1488536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4492" y="4524861"/>
          <a:ext cx="2219877" cy="1488536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able2" displayName="Table2" ref="A26:E39" totalsRowShown="0" headerRowDxfId="28" headerRowBorderDxfId="27" tableBorderDxfId="26" totalsRowBorderDxfId="25">
  <autoFilter ref="A26:E39"/>
  <sortState ref="A27:E39">
    <sortCondition ref="E26:E39"/>
  </sortState>
  <tableColumns count="5">
    <tableColumn id="1" name="Project Name" dataDxfId="24"/>
    <tableColumn id="2" name="Jurisdiction(s)" dataDxfId="23"/>
    <tableColumn id="3" name="Final $" dataDxfId="22"/>
    <tableColumn id="4" name="Submitted $" dataDxfId="21"/>
    <tableColumn id="5" name="Working Group Rank" dataDxfId="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17:E21" totalsRowShown="0" headerRowDxfId="19" headerRowBorderDxfId="18" tableBorderDxfId="17">
  <autoFilter ref="A17:E21"/>
  <sortState ref="A16:E20">
    <sortCondition ref="E15:E20"/>
  </sortState>
  <tableColumns count="5">
    <tableColumn id="1" name="Project Name" dataDxfId="16"/>
    <tableColumn id="2" name="Jurisdiction(s)" dataDxfId="15"/>
    <tableColumn id="3" name="Final $" dataDxfId="14"/>
    <tableColumn id="4" name="Submitted $" dataDxfId="13"/>
    <tableColumn id="5" name="Working Group Rank" dataDxfId="1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5:E13" totalsRowShown="0" headerRowBorderDxfId="11" tableBorderDxfId="10">
  <autoFilter ref="A5:E13"/>
  <sortState ref="A6:E13">
    <sortCondition ref="E5:E13"/>
  </sortState>
  <tableColumns count="5">
    <tableColumn id="1" name="Project Name" dataDxfId="9"/>
    <tableColumn id="2" name="Jurisdiction(s)" dataDxfId="8"/>
    <tableColumn id="3" name="Final $" dataDxfId="7"/>
    <tableColumn id="4" name="Submitted $" dataDxfId="6"/>
    <tableColumn id="5" name="Working Group Rank" dataDxfId="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A43:E50" totalsRowShown="0" headerRowDxfId="4" headerRowBorderDxfId="3" tableBorderDxfId="2" totalsRowBorderDxfId="1">
  <autoFilter ref="A43:E50"/>
  <sortState ref="A44:E50">
    <sortCondition ref="E43:E50"/>
  </sortState>
  <tableColumns count="5">
    <tableColumn id="1" name="Project Name"/>
    <tableColumn id="2" name="Jurisdiction(s)"/>
    <tableColumn id="3" name="Final $" dataDxfId="0"/>
    <tableColumn id="4" name="Submitted $"/>
    <tableColumn id="5" name="Working Group Rank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zoomScale="67" zoomScaleNormal="67" workbookViewId="0">
      <selection activeCell="H49" sqref="H49"/>
    </sheetView>
  </sheetViews>
  <sheetFormatPr defaultRowHeight="14.5"/>
  <cols>
    <col min="1" max="1" width="68" bestFit="1" customWidth="1"/>
    <col min="2" max="2" width="22.453125" bestFit="1" customWidth="1"/>
    <col min="3" max="3" width="17.54296875" bestFit="1" customWidth="1"/>
    <col min="4" max="4" width="19.54296875" bestFit="1" customWidth="1"/>
    <col min="5" max="5" width="27.26953125" bestFit="1" customWidth="1"/>
  </cols>
  <sheetData>
    <row r="1" spans="1:5" ht="15.75" customHeight="1">
      <c r="A1" s="112" t="s">
        <v>18</v>
      </c>
      <c r="B1" s="112"/>
      <c r="C1" s="112"/>
      <c r="D1" s="112"/>
      <c r="E1" s="112"/>
    </row>
    <row r="2" spans="1:5">
      <c r="A2" s="112"/>
      <c r="B2" s="112"/>
      <c r="C2" s="112"/>
      <c r="D2" s="112"/>
      <c r="E2" s="112"/>
    </row>
    <row r="4" spans="1:5" ht="16" thickBot="1">
      <c r="A4" s="65" t="s">
        <v>71</v>
      </c>
      <c r="B4" s="64"/>
      <c r="C4" s="64"/>
      <c r="D4" s="64"/>
      <c r="E4" s="64"/>
    </row>
    <row r="5" spans="1:5" ht="15.5">
      <c r="A5" s="85" t="s">
        <v>9</v>
      </c>
      <c r="B5" s="66" t="s">
        <v>8</v>
      </c>
      <c r="C5" s="67" t="s">
        <v>7</v>
      </c>
      <c r="D5" s="67" t="s">
        <v>6</v>
      </c>
      <c r="E5" s="80" t="s">
        <v>5</v>
      </c>
    </row>
    <row r="6" spans="1:5" ht="15.5">
      <c r="A6" s="107" t="s">
        <v>50</v>
      </c>
      <c r="B6" s="108" t="s">
        <v>51</v>
      </c>
      <c r="C6" s="109">
        <v>12000</v>
      </c>
      <c r="D6" s="109">
        <v>12000</v>
      </c>
      <c r="E6" s="50">
        <v>1</v>
      </c>
    </row>
    <row r="7" spans="1:5" ht="15.5">
      <c r="A7" s="107" t="s">
        <v>54</v>
      </c>
      <c r="B7" s="110" t="s">
        <v>55</v>
      </c>
      <c r="C7" s="109">
        <v>25987.4</v>
      </c>
      <c r="D7" s="109">
        <v>25987.4</v>
      </c>
      <c r="E7" s="50">
        <v>2</v>
      </c>
    </row>
    <row r="8" spans="1:5" ht="15.5">
      <c r="A8" s="107" t="s">
        <v>62</v>
      </c>
      <c r="B8" s="108" t="s">
        <v>60</v>
      </c>
      <c r="C8" s="109">
        <v>48697</v>
      </c>
      <c r="D8" s="109">
        <v>48697</v>
      </c>
      <c r="E8" s="50">
        <v>3</v>
      </c>
    </row>
    <row r="9" spans="1:5" ht="15.5">
      <c r="A9" s="107" t="s">
        <v>68</v>
      </c>
      <c r="B9" s="108" t="s">
        <v>67</v>
      </c>
      <c r="C9" s="109">
        <v>69990</v>
      </c>
      <c r="D9" s="109">
        <v>69990</v>
      </c>
      <c r="E9" s="50">
        <v>4</v>
      </c>
    </row>
    <row r="10" spans="1:5" ht="15.5">
      <c r="A10" s="107" t="s">
        <v>35</v>
      </c>
      <c r="B10" s="108" t="s">
        <v>34</v>
      </c>
      <c r="C10" s="109">
        <v>128774</v>
      </c>
      <c r="D10" s="109">
        <v>128774</v>
      </c>
      <c r="E10" s="50">
        <v>5</v>
      </c>
    </row>
    <row r="11" spans="1:5" ht="15.5">
      <c r="A11" s="111" t="s">
        <v>36</v>
      </c>
      <c r="B11" s="108" t="s">
        <v>34</v>
      </c>
      <c r="C11" s="109">
        <v>281287</v>
      </c>
      <c r="D11" s="109">
        <v>281287</v>
      </c>
      <c r="E11" s="50">
        <v>6</v>
      </c>
    </row>
    <row r="12" spans="1:5" ht="15.5">
      <c r="A12" s="107" t="s">
        <v>33</v>
      </c>
      <c r="B12" s="108" t="s">
        <v>34</v>
      </c>
      <c r="C12" s="109">
        <v>70000</v>
      </c>
      <c r="D12" s="109">
        <v>70000</v>
      </c>
      <c r="E12" s="50">
        <v>7</v>
      </c>
    </row>
    <row r="13" spans="1:5" ht="15.5">
      <c r="A13" s="81"/>
      <c r="B13" s="82" t="s">
        <v>1</v>
      </c>
      <c r="C13" s="83">
        <f>SUM(C6:C12)</f>
        <v>636735.4</v>
      </c>
      <c r="D13" s="83">
        <f>SUM(D6:D12)</f>
        <v>636735.4</v>
      </c>
      <c r="E13" s="88"/>
    </row>
    <row r="14" spans="1:5" ht="15.5">
      <c r="A14" s="64"/>
      <c r="B14" s="64"/>
      <c r="C14" s="64"/>
      <c r="D14" s="64"/>
      <c r="E14" s="64"/>
    </row>
    <row r="15" spans="1:5" ht="15.5">
      <c r="A15" s="64"/>
      <c r="B15" s="64"/>
      <c r="C15" s="64"/>
      <c r="D15" s="64"/>
      <c r="E15" s="64"/>
    </row>
    <row r="16" spans="1:5" ht="16" thickBot="1">
      <c r="A16" s="65" t="s">
        <v>47</v>
      </c>
      <c r="B16" s="64"/>
      <c r="C16" s="64"/>
      <c r="D16" s="64"/>
      <c r="E16" s="64"/>
    </row>
    <row r="17" spans="1:5" ht="15.5">
      <c r="A17" s="85" t="s">
        <v>9</v>
      </c>
      <c r="B17" s="66" t="s">
        <v>8</v>
      </c>
      <c r="C17" s="68" t="s">
        <v>7</v>
      </c>
      <c r="D17" s="68" t="s">
        <v>6</v>
      </c>
      <c r="E17" s="80" t="s">
        <v>5</v>
      </c>
    </row>
    <row r="18" spans="1:5" ht="15.5">
      <c r="A18" s="79" t="s">
        <v>59</v>
      </c>
      <c r="B18" s="15" t="s">
        <v>60</v>
      </c>
      <c r="C18" s="58">
        <v>75000</v>
      </c>
      <c r="D18" s="58">
        <v>75000</v>
      </c>
      <c r="E18" s="87">
        <v>1</v>
      </c>
    </row>
    <row r="19" spans="1:5" ht="15.5">
      <c r="A19" s="100" t="s">
        <v>31</v>
      </c>
      <c r="B19" s="101" t="s">
        <v>32</v>
      </c>
      <c r="C19" s="104">
        <v>49321.25</v>
      </c>
      <c r="D19" s="104">
        <v>49321.25</v>
      </c>
      <c r="E19" s="87">
        <v>2</v>
      </c>
    </row>
    <row r="20" spans="1:5" ht="15.5">
      <c r="A20" s="86" t="s">
        <v>64</v>
      </c>
      <c r="B20" s="19" t="s">
        <v>65</v>
      </c>
      <c r="C20" s="58">
        <v>44000</v>
      </c>
      <c r="D20" s="58">
        <v>44000</v>
      </c>
      <c r="E20" s="87">
        <v>3</v>
      </c>
    </row>
    <row r="21" spans="1:5" ht="15.5">
      <c r="A21" s="81"/>
      <c r="B21" s="82" t="s">
        <v>1</v>
      </c>
      <c r="C21" s="83">
        <f>SUM(C18:C20)</f>
        <v>168321.25</v>
      </c>
      <c r="D21" s="83">
        <f>SUM(D18:D20)</f>
        <v>168321.25</v>
      </c>
      <c r="E21" s="88"/>
    </row>
    <row r="22" spans="1:5" ht="15.5">
      <c r="A22" s="64"/>
      <c r="B22" s="64"/>
      <c r="C22" s="64"/>
      <c r="D22" s="64"/>
      <c r="E22" s="64"/>
    </row>
    <row r="23" spans="1:5" ht="15.5">
      <c r="A23" s="64"/>
      <c r="B23" s="64"/>
      <c r="C23" s="64"/>
      <c r="D23" s="64"/>
      <c r="E23" s="64"/>
    </row>
    <row r="24" spans="1:5" ht="15.5">
      <c r="B24" s="64"/>
      <c r="C24" s="64"/>
      <c r="D24" s="64"/>
      <c r="E24" s="64"/>
    </row>
    <row r="25" spans="1:5" ht="16" thickBot="1">
      <c r="A25" s="65" t="s">
        <v>48</v>
      </c>
      <c r="B25" s="64"/>
      <c r="C25" s="64"/>
      <c r="D25" s="64"/>
      <c r="E25" s="64"/>
    </row>
    <row r="26" spans="1:5" ht="15.5">
      <c r="A26" s="78" t="s">
        <v>9</v>
      </c>
      <c r="B26" s="69" t="s">
        <v>8</v>
      </c>
      <c r="C26" s="70" t="s">
        <v>7</v>
      </c>
      <c r="D26" s="70" t="s">
        <v>6</v>
      </c>
      <c r="E26" s="80" t="s">
        <v>5</v>
      </c>
    </row>
    <row r="27" spans="1:5" ht="15.5">
      <c r="A27" s="100" t="s">
        <v>43</v>
      </c>
      <c r="B27" s="101" t="s">
        <v>34</v>
      </c>
      <c r="C27" s="102">
        <v>236588</v>
      </c>
      <c r="D27" s="102">
        <v>236588</v>
      </c>
      <c r="E27" s="103">
        <v>1</v>
      </c>
    </row>
    <row r="28" spans="1:5" ht="15.5">
      <c r="A28" s="105" t="s">
        <v>46</v>
      </c>
      <c r="B28" s="101" t="s">
        <v>34</v>
      </c>
      <c r="C28" s="77">
        <f>SUM(55084+65482+95000)</f>
        <v>215566</v>
      </c>
      <c r="D28" s="102">
        <v>505566</v>
      </c>
      <c r="E28" s="103">
        <v>2</v>
      </c>
    </row>
    <row r="29" spans="1:5" ht="15.5">
      <c r="A29" s="100" t="s">
        <v>56</v>
      </c>
      <c r="B29" s="106" t="s">
        <v>57</v>
      </c>
      <c r="C29" s="102">
        <v>173894.59</v>
      </c>
      <c r="D29" s="102">
        <v>173894.59</v>
      </c>
      <c r="E29" s="103">
        <v>3</v>
      </c>
    </row>
    <row r="30" spans="1:5" ht="15.5">
      <c r="A30" s="100" t="s">
        <v>66</v>
      </c>
      <c r="B30" s="101" t="s">
        <v>67</v>
      </c>
      <c r="C30" s="102">
        <v>152995.25</v>
      </c>
      <c r="D30" s="102">
        <v>152995.25</v>
      </c>
      <c r="E30" s="103">
        <v>4</v>
      </c>
    </row>
    <row r="31" spans="1:5" ht="15.5">
      <c r="A31" s="100" t="s">
        <v>72</v>
      </c>
      <c r="B31" s="101" t="s">
        <v>34</v>
      </c>
      <c r="C31" s="102">
        <v>24343</v>
      </c>
      <c r="D31" s="102">
        <v>24343</v>
      </c>
      <c r="E31" s="103">
        <v>5</v>
      </c>
    </row>
    <row r="32" spans="1:5" ht="15.5">
      <c r="A32" s="100" t="s">
        <v>44</v>
      </c>
      <c r="B32" s="101" t="s">
        <v>34</v>
      </c>
      <c r="C32" s="102">
        <v>5960</v>
      </c>
      <c r="D32" s="102">
        <v>5960</v>
      </c>
      <c r="E32" s="103">
        <v>6</v>
      </c>
    </row>
    <row r="33" spans="1:5" ht="15.5">
      <c r="A33" s="100" t="s">
        <v>61</v>
      </c>
      <c r="B33" s="101" t="s">
        <v>60</v>
      </c>
      <c r="C33" s="102">
        <v>73855.289999999994</v>
      </c>
      <c r="D33" s="102">
        <v>73855.289999999994</v>
      </c>
      <c r="E33" s="103">
        <v>7</v>
      </c>
    </row>
    <row r="34" spans="1:5" ht="15.5">
      <c r="A34" s="100" t="s">
        <v>42</v>
      </c>
      <c r="B34" s="101" t="s">
        <v>34</v>
      </c>
      <c r="C34" s="102">
        <v>244100</v>
      </c>
      <c r="D34" s="102">
        <v>244100</v>
      </c>
      <c r="E34" s="103">
        <v>8</v>
      </c>
    </row>
    <row r="35" spans="1:5" ht="15.5">
      <c r="A35" s="100" t="s">
        <v>45</v>
      </c>
      <c r="B35" s="101" t="s">
        <v>34</v>
      </c>
      <c r="C35" s="102">
        <v>204733</v>
      </c>
      <c r="D35" s="102">
        <v>204733</v>
      </c>
      <c r="E35" s="103">
        <v>9</v>
      </c>
    </row>
    <row r="36" spans="1:5" ht="15.5">
      <c r="A36" s="100" t="s">
        <v>52</v>
      </c>
      <c r="B36" s="101" t="s">
        <v>53</v>
      </c>
      <c r="C36" s="102">
        <v>42300</v>
      </c>
      <c r="D36" s="102">
        <v>42300</v>
      </c>
      <c r="E36" s="103">
        <v>10</v>
      </c>
    </row>
    <row r="37" spans="1:5" ht="15.5">
      <c r="A37" s="100" t="s">
        <v>29</v>
      </c>
      <c r="B37" s="101" t="s">
        <v>30</v>
      </c>
      <c r="C37" s="102">
        <v>53165</v>
      </c>
      <c r="D37" s="102">
        <v>53165</v>
      </c>
      <c r="E37" s="103">
        <v>11</v>
      </c>
    </row>
    <row r="38" spans="1:5" ht="15.5">
      <c r="A38" s="100" t="s">
        <v>37</v>
      </c>
      <c r="B38" s="101" t="s">
        <v>38</v>
      </c>
      <c r="C38" s="104">
        <v>92750</v>
      </c>
      <c r="D38" s="104">
        <v>92750</v>
      </c>
      <c r="E38" s="103">
        <v>11</v>
      </c>
    </row>
    <row r="39" spans="1:5" ht="15.5">
      <c r="A39" s="81"/>
      <c r="B39" s="82" t="s">
        <v>1</v>
      </c>
      <c r="C39" s="83">
        <f>SUM(C27:C38)</f>
        <v>1520250.13</v>
      </c>
      <c r="D39" s="83">
        <f>SUM(D27:D38)</f>
        <v>1810250.13</v>
      </c>
      <c r="E39" s="84"/>
    </row>
    <row r="40" spans="1:5" ht="15.5">
      <c r="A40" s="64"/>
      <c r="B40" s="64"/>
      <c r="C40" s="64"/>
      <c r="D40" s="64"/>
      <c r="E40" s="64"/>
    </row>
    <row r="41" spans="1:5" ht="15.5">
      <c r="A41" s="64"/>
      <c r="B41" s="64"/>
      <c r="C41" s="64"/>
      <c r="D41" s="64"/>
      <c r="E41" s="64"/>
    </row>
    <row r="42" spans="1:5" ht="16" thickBot="1">
      <c r="A42" s="65" t="s">
        <v>49</v>
      </c>
      <c r="B42" s="64"/>
      <c r="C42" s="64"/>
      <c r="D42" s="64"/>
      <c r="E42" s="64"/>
    </row>
    <row r="43" spans="1:5" ht="15.5">
      <c r="A43" s="85" t="s">
        <v>9</v>
      </c>
      <c r="B43" s="66" t="s">
        <v>8</v>
      </c>
      <c r="C43" s="68" t="s">
        <v>7</v>
      </c>
      <c r="D43" s="68" t="s">
        <v>6</v>
      </c>
      <c r="E43" s="80" t="s">
        <v>5</v>
      </c>
    </row>
    <row r="44" spans="1:5" ht="15.5">
      <c r="A44" s="48" t="s">
        <v>63</v>
      </c>
      <c r="B44" s="126" t="s">
        <v>60</v>
      </c>
      <c r="C44" s="60">
        <v>95000</v>
      </c>
      <c r="D44" s="60">
        <v>95000</v>
      </c>
      <c r="E44" s="87">
        <v>1</v>
      </c>
    </row>
    <row r="45" spans="1:5" ht="15.5">
      <c r="A45" s="52" t="s">
        <v>70</v>
      </c>
      <c r="B45" s="33" t="s">
        <v>67</v>
      </c>
      <c r="C45" s="60">
        <v>28600</v>
      </c>
      <c r="D45" s="60">
        <v>28600</v>
      </c>
      <c r="E45" s="87">
        <v>2</v>
      </c>
    </row>
    <row r="46" spans="1:5" ht="15.5">
      <c r="A46" s="52" t="s">
        <v>40</v>
      </c>
      <c r="B46" s="34" t="s">
        <v>34</v>
      </c>
      <c r="C46" s="59">
        <v>100000</v>
      </c>
      <c r="D46" s="59">
        <v>100000</v>
      </c>
      <c r="E46" s="87">
        <v>3</v>
      </c>
    </row>
    <row r="47" spans="1:5" ht="15.5">
      <c r="A47" s="48" t="s">
        <v>41</v>
      </c>
      <c r="B47" s="33" t="s">
        <v>34</v>
      </c>
      <c r="C47" s="60">
        <v>97600</v>
      </c>
      <c r="D47" s="60">
        <v>97600</v>
      </c>
      <c r="E47" s="87">
        <v>4</v>
      </c>
    </row>
    <row r="48" spans="1:5" ht="15.5">
      <c r="A48" s="52" t="s">
        <v>69</v>
      </c>
      <c r="B48" s="33" t="s">
        <v>67</v>
      </c>
      <c r="C48" s="61">
        <v>80000</v>
      </c>
      <c r="D48" s="61">
        <v>80000</v>
      </c>
      <c r="E48" s="87">
        <v>5</v>
      </c>
    </row>
    <row r="49" spans="1:5" ht="15.5">
      <c r="A49" s="52" t="s">
        <v>39</v>
      </c>
      <c r="B49" s="33" t="s">
        <v>34</v>
      </c>
      <c r="C49" s="61">
        <v>100000</v>
      </c>
      <c r="D49" s="61">
        <v>100000</v>
      </c>
      <c r="E49" s="87">
        <v>6</v>
      </c>
    </row>
    <row r="50" spans="1:5" ht="15.5">
      <c r="A50" s="81"/>
      <c r="B50" s="82" t="s">
        <v>1</v>
      </c>
      <c r="C50" s="83">
        <f>SUM(C44:C49)</f>
        <v>501200</v>
      </c>
      <c r="D50" s="83">
        <f>SUM(D44:D49)</f>
        <v>501200</v>
      </c>
      <c r="E50" s="88"/>
    </row>
    <row r="51" spans="1:5" ht="15.5">
      <c r="A51" s="64"/>
      <c r="B51" s="64"/>
      <c r="C51" s="64"/>
      <c r="D51" s="64"/>
      <c r="E51" s="64"/>
    </row>
    <row r="52" spans="1:5" ht="15.5">
      <c r="A52" s="64"/>
      <c r="B52" s="64"/>
      <c r="C52" s="64"/>
      <c r="D52" s="64"/>
      <c r="E52" s="64"/>
    </row>
  </sheetData>
  <mergeCells count="1">
    <mergeCell ref="A1:E2"/>
  </mergeCells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zoomScale="66" zoomScaleNormal="66" zoomScaleSheetLayoutView="66" zoomScalePageLayoutView="83" workbookViewId="0">
      <pane xSplit="1" topLeftCell="B1" activePane="topRight" state="frozen"/>
      <selection pane="topRight" activeCell="C3" sqref="C3:C14"/>
    </sheetView>
  </sheetViews>
  <sheetFormatPr defaultRowHeight="14.5"/>
  <cols>
    <col min="1" max="1" width="82.26953125" bestFit="1" customWidth="1"/>
    <col min="2" max="2" width="24" bestFit="1" customWidth="1"/>
    <col min="3" max="3" width="17.81640625" bestFit="1" customWidth="1"/>
    <col min="4" max="4" width="17.54296875" bestFit="1" customWidth="1"/>
    <col min="5" max="5" width="13.7265625" customWidth="1"/>
    <col min="6" max="6" width="14" customWidth="1"/>
    <col min="7" max="7" width="11.26953125" style="26" bestFit="1" customWidth="1"/>
    <col min="8" max="8" width="16.54296875" bestFit="1" customWidth="1"/>
    <col min="9" max="9" width="12.26953125" bestFit="1" customWidth="1"/>
    <col min="18" max="18" width="9.1796875" style="29"/>
    <col min="19" max="19" width="9.1796875" style="42"/>
  </cols>
  <sheetData>
    <row r="1" spans="1:20" ht="26.5" thickBot="1">
      <c r="A1" s="113" t="s">
        <v>25</v>
      </c>
      <c r="B1" s="114"/>
      <c r="C1" s="114"/>
      <c r="D1" s="115"/>
      <c r="E1" s="115"/>
      <c r="F1" s="114"/>
      <c r="G1" s="114"/>
      <c r="H1" s="114"/>
      <c r="I1" s="116"/>
    </row>
    <row r="2" spans="1:20" ht="29">
      <c r="A2" s="12" t="s">
        <v>9</v>
      </c>
      <c r="B2" s="10" t="s">
        <v>8</v>
      </c>
      <c r="C2" s="11" t="s">
        <v>7</v>
      </c>
      <c r="D2" s="11" t="s">
        <v>6</v>
      </c>
      <c r="E2" s="46" t="s">
        <v>5</v>
      </c>
      <c r="F2" s="44" t="s">
        <v>4</v>
      </c>
      <c r="G2" s="24" t="s">
        <v>3</v>
      </c>
      <c r="H2" s="17" t="s">
        <v>20</v>
      </c>
      <c r="I2" s="18" t="s">
        <v>2</v>
      </c>
      <c r="K2" s="41"/>
      <c r="L2" s="41"/>
      <c r="M2" s="41"/>
      <c r="N2" s="41"/>
      <c r="O2" s="41"/>
      <c r="P2" s="41"/>
      <c r="Q2" s="41"/>
    </row>
    <row r="3" spans="1:20" s="13" customFormat="1" ht="30" customHeight="1">
      <c r="A3" s="49" t="s">
        <v>29</v>
      </c>
      <c r="B3" s="15" t="s">
        <v>30</v>
      </c>
      <c r="C3" s="93">
        <v>53165</v>
      </c>
      <c r="D3" s="93">
        <v>53165</v>
      </c>
      <c r="E3" s="56">
        <v>11</v>
      </c>
      <c r="F3" s="45" t="s">
        <v>74</v>
      </c>
      <c r="G3" s="27" t="s">
        <v>73</v>
      </c>
      <c r="H3" s="27"/>
      <c r="I3" s="28"/>
      <c r="R3" s="30"/>
      <c r="S3" s="43"/>
    </row>
    <row r="4" spans="1:20" s="13" customFormat="1" ht="30" customHeight="1">
      <c r="A4" s="49" t="s">
        <v>37</v>
      </c>
      <c r="B4" s="94" t="s">
        <v>38</v>
      </c>
      <c r="C4" s="93">
        <v>92750</v>
      </c>
      <c r="D4" s="93">
        <v>92750</v>
      </c>
      <c r="E4" s="56">
        <v>11</v>
      </c>
      <c r="F4" s="45" t="s">
        <v>74</v>
      </c>
      <c r="G4" s="27" t="s">
        <v>73</v>
      </c>
      <c r="H4" s="27"/>
      <c r="I4" s="28"/>
      <c r="R4" s="30"/>
      <c r="S4" s="43"/>
    </row>
    <row r="5" spans="1:20" s="13" customFormat="1" ht="30" customHeight="1">
      <c r="A5" s="71" t="s">
        <v>42</v>
      </c>
      <c r="B5" s="72" t="s">
        <v>34</v>
      </c>
      <c r="C5" s="93">
        <v>244100</v>
      </c>
      <c r="D5" s="93">
        <v>244100</v>
      </c>
      <c r="E5" s="73">
        <v>8</v>
      </c>
      <c r="F5" s="45" t="s">
        <v>74</v>
      </c>
      <c r="G5" s="27" t="s">
        <v>73</v>
      </c>
      <c r="H5" s="27"/>
      <c r="I5" s="28"/>
      <c r="R5" s="30"/>
      <c r="S5" s="43"/>
    </row>
    <row r="6" spans="1:20" s="13" customFormat="1" ht="30" customHeight="1">
      <c r="A6" s="71" t="s">
        <v>43</v>
      </c>
      <c r="B6" s="72" t="s">
        <v>34</v>
      </c>
      <c r="C6" s="93">
        <v>236588</v>
      </c>
      <c r="D6" s="93">
        <v>236588</v>
      </c>
      <c r="E6" s="73">
        <v>1</v>
      </c>
      <c r="F6" s="45" t="s">
        <v>74</v>
      </c>
      <c r="G6" s="27" t="s">
        <v>73</v>
      </c>
      <c r="H6" s="27"/>
      <c r="I6" s="28"/>
      <c r="R6" s="30"/>
      <c r="S6" s="43"/>
    </row>
    <row r="7" spans="1:20" ht="30" customHeight="1">
      <c r="A7" s="71" t="s">
        <v>44</v>
      </c>
      <c r="B7" s="74" t="s">
        <v>34</v>
      </c>
      <c r="C7" s="93">
        <v>5960</v>
      </c>
      <c r="D7" s="93">
        <v>5960</v>
      </c>
      <c r="E7" s="73">
        <v>6</v>
      </c>
      <c r="F7" s="45" t="s">
        <v>74</v>
      </c>
      <c r="G7" s="27" t="s">
        <v>73</v>
      </c>
      <c r="H7" s="40"/>
      <c r="I7" s="28"/>
      <c r="K7" s="13"/>
      <c r="L7" s="13"/>
      <c r="M7" s="13"/>
      <c r="N7" s="13"/>
      <c r="O7" s="13"/>
      <c r="P7" s="13"/>
      <c r="Q7" s="13"/>
      <c r="T7" s="13"/>
    </row>
    <row r="8" spans="1:20" ht="30" customHeight="1">
      <c r="A8" s="71" t="s">
        <v>45</v>
      </c>
      <c r="B8" s="74" t="s">
        <v>34</v>
      </c>
      <c r="C8" s="93">
        <v>204733</v>
      </c>
      <c r="D8" s="93">
        <v>204733</v>
      </c>
      <c r="E8" s="73">
        <v>9</v>
      </c>
      <c r="F8" s="45" t="s">
        <v>74</v>
      </c>
      <c r="G8" s="27" t="s">
        <v>73</v>
      </c>
      <c r="H8" s="40"/>
      <c r="I8" s="28"/>
      <c r="K8" s="13"/>
      <c r="L8" s="13"/>
      <c r="M8" s="13"/>
      <c r="N8" s="13"/>
      <c r="O8" s="13"/>
      <c r="P8" s="13"/>
      <c r="Q8" s="13"/>
      <c r="T8" s="13"/>
    </row>
    <row r="9" spans="1:20" ht="30" customHeight="1">
      <c r="A9" s="71" t="s">
        <v>72</v>
      </c>
      <c r="B9" s="72" t="s">
        <v>34</v>
      </c>
      <c r="C9" s="93">
        <v>24343</v>
      </c>
      <c r="D9" s="93">
        <v>24343</v>
      </c>
      <c r="E9" s="73">
        <v>5</v>
      </c>
      <c r="F9" s="45" t="s">
        <v>74</v>
      </c>
      <c r="G9" s="27" t="s">
        <v>73</v>
      </c>
      <c r="H9" s="27"/>
      <c r="I9" s="28"/>
      <c r="K9" s="13"/>
      <c r="L9" s="13"/>
      <c r="M9" s="13"/>
      <c r="N9" s="13"/>
      <c r="O9" s="13"/>
      <c r="P9" s="13"/>
      <c r="Q9" s="13"/>
      <c r="T9" s="13"/>
    </row>
    <row r="10" spans="1:20" s="13" customFormat="1" ht="30" customHeight="1">
      <c r="A10" s="75" t="s">
        <v>46</v>
      </c>
      <c r="B10" s="76" t="s">
        <v>34</v>
      </c>
      <c r="C10" s="77">
        <f>SUM(55084+65482+95000)</f>
        <v>215566</v>
      </c>
      <c r="D10" s="93">
        <v>505566</v>
      </c>
      <c r="E10" s="73">
        <v>2</v>
      </c>
      <c r="F10" s="45" t="s">
        <v>74</v>
      </c>
      <c r="G10" s="27" t="s">
        <v>73</v>
      </c>
      <c r="H10" s="39"/>
      <c r="I10" s="55"/>
      <c r="R10" s="30"/>
      <c r="S10" s="43"/>
    </row>
    <row r="11" spans="1:20" s="13" customFormat="1" ht="30" customHeight="1">
      <c r="A11" s="95" t="s">
        <v>52</v>
      </c>
      <c r="B11" s="89" t="s">
        <v>53</v>
      </c>
      <c r="C11" s="96">
        <v>42300</v>
      </c>
      <c r="D11" s="96">
        <v>42300</v>
      </c>
      <c r="E11" s="97">
        <v>10</v>
      </c>
      <c r="F11" s="53" t="s">
        <v>74</v>
      </c>
      <c r="G11" s="27" t="s">
        <v>73</v>
      </c>
      <c r="H11" s="98"/>
      <c r="I11" s="99"/>
      <c r="R11" s="30"/>
      <c r="S11" s="43"/>
    </row>
    <row r="12" spans="1:20" s="13" customFormat="1" ht="30" customHeight="1">
      <c r="A12" s="95" t="s">
        <v>56</v>
      </c>
      <c r="B12" s="89" t="s">
        <v>57</v>
      </c>
      <c r="C12" s="96">
        <v>173894.59</v>
      </c>
      <c r="D12" s="96">
        <v>173894.59</v>
      </c>
      <c r="E12" s="97">
        <v>3</v>
      </c>
      <c r="F12" s="53" t="s">
        <v>74</v>
      </c>
      <c r="G12" s="27" t="s">
        <v>73</v>
      </c>
      <c r="H12" s="98"/>
      <c r="I12" s="99"/>
      <c r="R12" s="30"/>
      <c r="S12" s="43"/>
    </row>
    <row r="13" spans="1:20" s="13" customFormat="1" ht="30" customHeight="1">
      <c r="A13" s="95" t="s">
        <v>61</v>
      </c>
      <c r="B13" s="89" t="s">
        <v>60</v>
      </c>
      <c r="C13" s="96">
        <v>73855.289999999994</v>
      </c>
      <c r="D13" s="96">
        <v>73855.289999999994</v>
      </c>
      <c r="E13" s="97">
        <v>7</v>
      </c>
      <c r="F13" s="53" t="s">
        <v>74</v>
      </c>
      <c r="G13" s="27" t="s">
        <v>73</v>
      </c>
      <c r="H13" s="98"/>
      <c r="I13" s="99"/>
      <c r="R13" s="30"/>
      <c r="S13" s="43"/>
    </row>
    <row r="14" spans="1:20" s="13" customFormat="1" ht="30" customHeight="1">
      <c r="A14" s="95" t="s">
        <v>66</v>
      </c>
      <c r="B14" s="89" t="s">
        <v>67</v>
      </c>
      <c r="C14" s="96">
        <v>152995.25</v>
      </c>
      <c r="D14" s="96">
        <v>152995.25</v>
      </c>
      <c r="E14" s="97">
        <v>4</v>
      </c>
      <c r="F14" s="53" t="s">
        <v>74</v>
      </c>
      <c r="G14" s="27" t="s">
        <v>73</v>
      </c>
      <c r="H14" s="98"/>
      <c r="I14" s="99"/>
      <c r="R14" s="30"/>
      <c r="S14" s="43"/>
    </row>
    <row r="15" spans="1:20" ht="15" thickBot="1">
      <c r="A15" s="9"/>
      <c r="B15" s="5" t="s">
        <v>1</v>
      </c>
      <c r="C15" s="62">
        <f>SUM(C3:C10)</f>
        <v>1077205</v>
      </c>
      <c r="D15" s="62">
        <f>SUM(D3:D14)</f>
        <v>1810250.1300000001</v>
      </c>
      <c r="E15" s="57"/>
      <c r="F15" s="6"/>
      <c r="G15" s="25"/>
      <c r="H15" s="5"/>
      <c r="I15" s="4"/>
    </row>
    <row r="16" spans="1:20">
      <c r="C16" s="2"/>
      <c r="D16" s="2"/>
      <c r="E16" s="2"/>
      <c r="F16" s="2"/>
    </row>
    <row r="17" spans="1:9" ht="15" thickBot="1">
      <c r="A17" s="3" t="s">
        <v>17</v>
      </c>
      <c r="C17" s="2"/>
      <c r="D17" s="2"/>
      <c r="F17" s="2"/>
    </row>
    <row r="18" spans="1:9" ht="15" thickBot="1"/>
    <row r="19" spans="1:9" ht="15" thickBot="1">
      <c r="A19" s="3" t="s">
        <v>23</v>
      </c>
      <c r="F19" s="117" t="s">
        <v>10</v>
      </c>
      <c r="G19" s="118"/>
      <c r="H19" s="118"/>
      <c r="I19" s="119"/>
    </row>
    <row r="20" spans="1:9">
      <c r="F20" s="120"/>
      <c r="G20" s="121"/>
      <c r="H20" s="121"/>
      <c r="I20" s="122"/>
    </row>
    <row r="21" spans="1:9">
      <c r="F21" s="120"/>
      <c r="G21" s="121"/>
      <c r="H21" s="121"/>
      <c r="I21" s="122"/>
    </row>
    <row r="22" spans="1:9" ht="15" thickBot="1">
      <c r="A22" s="38" t="s">
        <v>11</v>
      </c>
      <c r="F22" s="120"/>
      <c r="G22" s="121"/>
      <c r="H22" s="121"/>
      <c r="I22" s="122"/>
    </row>
    <row r="23" spans="1:9">
      <c r="F23" s="120"/>
      <c r="G23" s="121"/>
      <c r="H23" s="121"/>
      <c r="I23" s="122"/>
    </row>
    <row r="24" spans="1:9">
      <c r="C24" s="2"/>
      <c r="D24" s="2"/>
      <c r="F24" s="120"/>
      <c r="G24" s="121"/>
      <c r="H24" s="121"/>
      <c r="I24" s="122"/>
    </row>
    <row r="25" spans="1:9" ht="15" thickBot="1">
      <c r="C25" s="1"/>
      <c r="D25" s="1"/>
      <c r="F25" s="123"/>
      <c r="G25" s="124"/>
      <c r="H25" s="124"/>
      <c r="I25" s="125"/>
    </row>
    <row r="26" spans="1:9" ht="15" thickBot="1">
      <c r="A26" s="38" t="s">
        <v>0</v>
      </c>
      <c r="C26" s="2"/>
      <c r="D26" s="2"/>
    </row>
    <row r="27" spans="1:9">
      <c r="C27" s="1"/>
      <c r="D27" s="1"/>
    </row>
  </sheetData>
  <mergeCells count="2">
    <mergeCell ref="A1:I1"/>
    <mergeCell ref="F19:I25"/>
  </mergeCells>
  <pageMargins left="0.7" right="0.7" top="0.75" bottom="0.75" header="0.3" footer="0.3"/>
  <pageSetup scale="6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"/>
  <sheetViews>
    <sheetView zoomScale="61" zoomScaleNormal="70" workbookViewId="0">
      <selection activeCell="L10" sqref="L10"/>
    </sheetView>
  </sheetViews>
  <sheetFormatPr defaultRowHeight="14.5"/>
  <cols>
    <col min="1" max="1" width="69.26953125" customWidth="1"/>
    <col min="2" max="2" width="25.26953125" bestFit="1" customWidth="1"/>
    <col min="3" max="4" width="16.7265625" customWidth="1"/>
    <col min="5" max="6" width="13.7265625" customWidth="1"/>
    <col min="7" max="9" width="10.7265625" customWidth="1"/>
  </cols>
  <sheetData>
    <row r="1" spans="1:23" ht="26.5" thickBot="1">
      <c r="A1" s="113" t="s">
        <v>27</v>
      </c>
      <c r="B1" s="114"/>
      <c r="C1" s="114"/>
      <c r="D1" s="115"/>
      <c r="E1" s="115"/>
      <c r="F1" s="114"/>
      <c r="G1" s="114"/>
      <c r="H1" s="114"/>
      <c r="I1" s="116"/>
    </row>
    <row r="2" spans="1:23" s="23" customFormat="1" ht="29">
      <c r="A2" s="21" t="s">
        <v>9</v>
      </c>
      <c r="B2" s="17" t="s">
        <v>8</v>
      </c>
      <c r="C2" s="63" t="s">
        <v>7</v>
      </c>
      <c r="D2" s="63" t="s">
        <v>6</v>
      </c>
      <c r="E2" s="46" t="s">
        <v>5</v>
      </c>
      <c r="F2" s="44" t="s">
        <v>4</v>
      </c>
      <c r="G2" s="17" t="s">
        <v>3</v>
      </c>
      <c r="H2" s="17" t="s">
        <v>20</v>
      </c>
      <c r="I2" s="18" t="s">
        <v>2</v>
      </c>
      <c r="N2" s="32"/>
      <c r="W2" s="32"/>
    </row>
    <row r="3" spans="1:23" ht="30" customHeight="1">
      <c r="A3" s="52" t="s">
        <v>33</v>
      </c>
      <c r="B3" s="33" t="s">
        <v>34</v>
      </c>
      <c r="C3" s="60">
        <v>70000</v>
      </c>
      <c r="D3" s="60">
        <v>70000</v>
      </c>
      <c r="E3" s="50">
        <v>7</v>
      </c>
      <c r="F3" s="45" t="s">
        <v>74</v>
      </c>
      <c r="G3" s="16" t="s">
        <v>73</v>
      </c>
      <c r="H3" s="16"/>
      <c r="I3" s="47"/>
    </row>
    <row r="4" spans="1:23" ht="30" customHeight="1">
      <c r="A4" s="48" t="s">
        <v>35</v>
      </c>
      <c r="B4" s="34" t="s">
        <v>34</v>
      </c>
      <c r="C4" s="60">
        <v>128774</v>
      </c>
      <c r="D4" s="60">
        <v>128774</v>
      </c>
      <c r="E4" s="50">
        <v>5</v>
      </c>
      <c r="F4" s="45" t="s">
        <v>74</v>
      </c>
      <c r="G4" s="16" t="s">
        <v>73</v>
      </c>
      <c r="H4" s="16"/>
      <c r="I4" s="47"/>
    </row>
    <row r="5" spans="1:23" ht="30" customHeight="1">
      <c r="A5" s="52" t="s">
        <v>36</v>
      </c>
      <c r="B5" s="33" t="s">
        <v>34</v>
      </c>
      <c r="C5" s="60">
        <v>281287</v>
      </c>
      <c r="D5" s="60">
        <v>281287</v>
      </c>
      <c r="E5" s="50">
        <v>6</v>
      </c>
      <c r="F5" s="45" t="s">
        <v>74</v>
      </c>
      <c r="G5" s="16" t="s">
        <v>73</v>
      </c>
      <c r="H5" s="16"/>
      <c r="I5" s="47"/>
    </row>
    <row r="6" spans="1:23" ht="30" customHeight="1">
      <c r="A6" s="52" t="s">
        <v>75</v>
      </c>
      <c r="B6" s="33" t="s">
        <v>51</v>
      </c>
      <c r="C6" s="60">
        <v>12000</v>
      </c>
      <c r="D6" s="60">
        <v>12000</v>
      </c>
      <c r="E6" s="50">
        <v>1</v>
      </c>
      <c r="F6" s="45" t="s">
        <v>74</v>
      </c>
      <c r="G6" s="16" t="s">
        <v>73</v>
      </c>
      <c r="H6" s="16"/>
      <c r="I6" s="47"/>
    </row>
    <row r="7" spans="1:23" ht="30" customHeight="1">
      <c r="A7" s="52" t="s">
        <v>54</v>
      </c>
      <c r="B7" s="33" t="s">
        <v>55</v>
      </c>
      <c r="C7" s="60">
        <v>25987.4</v>
      </c>
      <c r="D7" s="60">
        <v>25987.4</v>
      </c>
      <c r="E7" s="50">
        <v>2</v>
      </c>
      <c r="F7" s="45" t="s">
        <v>74</v>
      </c>
      <c r="G7" s="16" t="s">
        <v>73</v>
      </c>
      <c r="H7" s="16"/>
      <c r="I7" s="47"/>
    </row>
    <row r="8" spans="1:23" ht="30" customHeight="1">
      <c r="A8" s="52" t="s">
        <v>62</v>
      </c>
      <c r="B8" s="33" t="s">
        <v>60</v>
      </c>
      <c r="C8" s="60">
        <v>48697</v>
      </c>
      <c r="D8" s="60">
        <v>48697</v>
      </c>
      <c r="E8" s="50">
        <v>3</v>
      </c>
      <c r="F8" s="45" t="s">
        <v>74</v>
      </c>
      <c r="G8" s="16" t="s">
        <v>73</v>
      </c>
      <c r="H8" s="16"/>
      <c r="I8" s="47"/>
    </row>
    <row r="9" spans="1:23" ht="30" customHeight="1">
      <c r="A9" s="52" t="s">
        <v>68</v>
      </c>
      <c r="B9" s="33" t="s">
        <v>67</v>
      </c>
      <c r="C9" s="60">
        <v>69990</v>
      </c>
      <c r="D9" s="60">
        <v>69990</v>
      </c>
      <c r="E9" s="50">
        <v>4</v>
      </c>
      <c r="F9" s="45" t="s">
        <v>74</v>
      </c>
      <c r="G9" s="16" t="s">
        <v>73</v>
      </c>
      <c r="H9" s="16"/>
      <c r="I9" s="47"/>
    </row>
    <row r="10" spans="1:23" ht="15" thickBot="1">
      <c r="A10" s="9"/>
      <c r="B10" s="5" t="s">
        <v>1</v>
      </c>
      <c r="C10" s="62">
        <f>SUM(C3:C9)</f>
        <v>636735.4</v>
      </c>
      <c r="D10" s="62">
        <f>SUM(D3:D9)</f>
        <v>636735.4</v>
      </c>
      <c r="E10" s="7"/>
      <c r="F10" s="6"/>
      <c r="G10" s="5"/>
      <c r="H10" s="5"/>
      <c r="I10" s="4"/>
    </row>
    <row r="11" spans="1:23">
      <c r="C11" s="2"/>
      <c r="D11" s="2"/>
      <c r="E11" s="2"/>
      <c r="F11" s="2"/>
    </row>
    <row r="12" spans="1:23" ht="15" thickBot="1">
      <c r="A12" s="3" t="s">
        <v>28</v>
      </c>
      <c r="C12" s="2"/>
      <c r="D12" s="2"/>
      <c r="F12" s="2"/>
    </row>
    <row r="14" spans="1:23" ht="15" thickBot="1">
      <c r="A14" s="3" t="s">
        <v>26</v>
      </c>
    </row>
    <row r="16" spans="1:23" ht="15" thickBot="1"/>
    <row r="17" spans="1:9" ht="15.75" customHeight="1" thickBot="1">
      <c r="A17" s="38" t="s">
        <v>11</v>
      </c>
      <c r="F17" s="117" t="s">
        <v>10</v>
      </c>
      <c r="G17" s="118"/>
      <c r="H17" s="118"/>
      <c r="I17" s="119"/>
    </row>
    <row r="18" spans="1:9" ht="15" customHeight="1">
      <c r="F18" s="120"/>
      <c r="G18" s="121"/>
      <c r="H18" s="121"/>
      <c r="I18" s="122"/>
    </row>
    <row r="19" spans="1:9" ht="15" customHeight="1">
      <c r="C19" s="2"/>
      <c r="D19" s="2"/>
      <c r="F19" s="120"/>
      <c r="G19" s="121"/>
      <c r="H19" s="121"/>
      <c r="I19" s="122"/>
    </row>
    <row r="20" spans="1:9" ht="15.75" customHeight="1">
      <c r="C20" s="1"/>
      <c r="D20" s="1"/>
      <c r="F20" s="120"/>
      <c r="G20" s="121"/>
      <c r="H20" s="121"/>
      <c r="I20" s="122"/>
    </row>
    <row r="21" spans="1:9" ht="15" customHeight="1" thickBot="1">
      <c r="A21" s="38" t="s">
        <v>0</v>
      </c>
      <c r="C21" s="2"/>
      <c r="D21" s="2"/>
      <c r="F21" s="120"/>
      <c r="G21" s="121"/>
      <c r="H21" s="121"/>
      <c r="I21" s="122"/>
    </row>
    <row r="22" spans="1:9" ht="15" customHeight="1">
      <c r="C22" s="1"/>
      <c r="D22" s="1"/>
      <c r="F22" s="120"/>
      <c r="G22" s="121"/>
      <c r="H22" s="121"/>
      <c r="I22" s="122"/>
    </row>
    <row r="23" spans="1:9" ht="15" thickBot="1">
      <c r="F23" s="123"/>
      <c r="G23" s="124"/>
      <c r="H23" s="124"/>
      <c r="I23" s="125"/>
    </row>
  </sheetData>
  <mergeCells count="2">
    <mergeCell ref="A1:I1"/>
    <mergeCell ref="F17:I23"/>
  </mergeCells>
  <pageMargins left="0.7" right="0.7" top="0.75" bottom="0.75" header="0.3" footer="0.3"/>
  <pageSetup scale="63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view="pageBreakPreview" zoomScale="64" zoomScaleNormal="55" zoomScaleSheetLayoutView="62" workbookViewId="0">
      <selection activeCell="I3" sqref="I3"/>
    </sheetView>
  </sheetViews>
  <sheetFormatPr defaultRowHeight="14.5"/>
  <cols>
    <col min="1" max="1" width="77.81640625" customWidth="1"/>
    <col min="2" max="2" width="21.7265625" bestFit="1" customWidth="1"/>
    <col min="3" max="4" width="16.7265625" customWidth="1"/>
    <col min="5" max="6" width="13.7265625" customWidth="1"/>
    <col min="7" max="9" width="10.7265625" customWidth="1"/>
  </cols>
  <sheetData>
    <row r="1" spans="1:9" ht="26.5" thickBot="1">
      <c r="A1" s="113" t="s">
        <v>58</v>
      </c>
      <c r="B1" s="114"/>
      <c r="C1" s="114"/>
      <c r="D1" s="115"/>
      <c r="E1" s="115"/>
      <c r="F1" s="114"/>
      <c r="G1" s="114"/>
      <c r="H1" s="114"/>
      <c r="I1" s="116"/>
    </row>
    <row r="2" spans="1:9" s="23" customFormat="1" ht="29">
      <c r="A2" s="21" t="s">
        <v>9</v>
      </c>
      <c r="B2" s="17" t="s">
        <v>8</v>
      </c>
      <c r="C2" s="22" t="s">
        <v>7</v>
      </c>
      <c r="D2" s="22" t="s">
        <v>6</v>
      </c>
      <c r="E2" s="46" t="s">
        <v>5</v>
      </c>
      <c r="F2" s="44" t="s">
        <v>4</v>
      </c>
      <c r="G2" s="17" t="s">
        <v>3</v>
      </c>
      <c r="H2" s="17" t="s">
        <v>20</v>
      </c>
      <c r="I2" s="18" t="s">
        <v>2</v>
      </c>
    </row>
    <row r="3" spans="1:9" s="20" customFormat="1" ht="30" customHeight="1">
      <c r="A3" s="49" t="s">
        <v>59</v>
      </c>
      <c r="B3" s="15" t="s">
        <v>60</v>
      </c>
      <c r="C3" s="58">
        <v>75000</v>
      </c>
      <c r="D3" s="58">
        <v>75000</v>
      </c>
      <c r="E3" s="50">
        <v>1</v>
      </c>
      <c r="F3" s="45" t="s">
        <v>74</v>
      </c>
      <c r="G3" s="16" t="s">
        <v>73</v>
      </c>
      <c r="H3" s="16"/>
      <c r="I3" s="47"/>
    </row>
    <row r="4" spans="1:9" s="20" customFormat="1" ht="30" customHeight="1">
      <c r="A4" s="49" t="s">
        <v>31</v>
      </c>
      <c r="B4" s="15" t="s">
        <v>32</v>
      </c>
      <c r="C4" s="93">
        <v>49321.25</v>
      </c>
      <c r="D4" s="93">
        <v>49321.25</v>
      </c>
      <c r="E4" s="50">
        <v>2</v>
      </c>
      <c r="F4" s="45" t="s">
        <v>74</v>
      </c>
      <c r="G4" s="16" t="s">
        <v>73</v>
      </c>
      <c r="H4" s="16"/>
      <c r="I4" s="47"/>
    </row>
    <row r="5" spans="1:9" s="20" customFormat="1" ht="30" customHeight="1">
      <c r="A5" s="51" t="s">
        <v>64</v>
      </c>
      <c r="B5" s="19" t="s">
        <v>65</v>
      </c>
      <c r="C5" s="58">
        <v>44000</v>
      </c>
      <c r="D5" s="58">
        <v>44000</v>
      </c>
      <c r="E5" s="50">
        <v>3</v>
      </c>
      <c r="F5" s="45" t="s">
        <v>74</v>
      </c>
      <c r="G5" s="16" t="s">
        <v>73</v>
      </c>
      <c r="H5" s="16"/>
      <c r="I5" s="47"/>
    </row>
    <row r="6" spans="1:9" ht="15" thickBot="1">
      <c r="A6" s="9"/>
      <c r="B6" s="5" t="s">
        <v>1</v>
      </c>
      <c r="C6" s="62">
        <f>SUM(C3:C5)</f>
        <v>168321.25</v>
      </c>
      <c r="D6" s="62">
        <f>SUM(D3:D5)</f>
        <v>168321.25</v>
      </c>
      <c r="E6" s="7"/>
      <c r="F6" s="6"/>
      <c r="G6" s="5"/>
      <c r="H6" s="5"/>
      <c r="I6" s="4"/>
    </row>
    <row r="7" spans="1:9">
      <c r="C7" s="2"/>
      <c r="D7" s="2"/>
      <c r="E7" s="2"/>
      <c r="F7" s="2"/>
    </row>
    <row r="8" spans="1:9" ht="15" thickBot="1">
      <c r="A8" s="3" t="s">
        <v>16</v>
      </c>
      <c r="C8" s="2"/>
      <c r="D8" s="2"/>
      <c r="F8" s="2"/>
    </row>
    <row r="9" spans="1:9" ht="15" thickBot="1"/>
    <row r="10" spans="1:9" ht="15" thickBot="1">
      <c r="A10" s="3" t="s">
        <v>19</v>
      </c>
      <c r="F10" s="117" t="s">
        <v>10</v>
      </c>
      <c r="G10" s="118"/>
      <c r="H10" s="118"/>
      <c r="I10" s="119"/>
    </row>
    <row r="11" spans="1:9">
      <c r="F11" s="120"/>
      <c r="G11" s="121"/>
      <c r="H11" s="121"/>
      <c r="I11" s="122"/>
    </row>
    <row r="12" spans="1:9">
      <c r="F12" s="120"/>
      <c r="G12" s="121"/>
      <c r="H12" s="121"/>
      <c r="I12" s="122"/>
    </row>
    <row r="13" spans="1:9" ht="15.75" customHeight="1" thickBot="1">
      <c r="A13" s="38" t="s">
        <v>11</v>
      </c>
      <c r="F13" s="120"/>
      <c r="G13" s="121"/>
      <c r="H13" s="121"/>
      <c r="I13" s="122"/>
    </row>
    <row r="14" spans="1:9" ht="15" customHeight="1">
      <c r="F14" s="120"/>
      <c r="G14" s="121"/>
      <c r="H14" s="121"/>
      <c r="I14" s="122"/>
    </row>
    <row r="15" spans="1:9" ht="15" customHeight="1">
      <c r="C15" s="2"/>
      <c r="D15" s="2"/>
      <c r="F15" s="120"/>
      <c r="G15" s="121"/>
      <c r="H15" s="121"/>
      <c r="I15" s="122"/>
    </row>
    <row r="16" spans="1:9" ht="15.75" customHeight="1" thickBot="1">
      <c r="A16" s="38" t="s">
        <v>0</v>
      </c>
      <c r="C16" s="1"/>
      <c r="D16" s="1"/>
      <c r="F16" s="123"/>
      <c r="G16" s="124"/>
      <c r="H16" s="124"/>
      <c r="I16" s="125"/>
    </row>
    <row r="17" spans="3:4">
      <c r="C17" s="2"/>
      <c r="D17" s="2"/>
    </row>
    <row r="18" spans="3:4">
      <c r="C18" s="1"/>
      <c r="D18" s="1"/>
    </row>
  </sheetData>
  <mergeCells count="2">
    <mergeCell ref="A1:I1"/>
    <mergeCell ref="F10:I16"/>
  </mergeCells>
  <pageMargins left="0.7" right="0.7" top="0.75" bottom="0.75" header="0.3" footer="0.3"/>
  <pageSetup scale="63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view="pageBreakPreview" zoomScale="71" zoomScaleNormal="70" zoomScaleSheetLayoutView="71" zoomScalePageLayoutView="60" workbookViewId="0">
      <selection activeCell="G8" sqref="G8"/>
    </sheetView>
  </sheetViews>
  <sheetFormatPr defaultRowHeight="14.5"/>
  <cols>
    <col min="1" max="1" width="77.81640625" customWidth="1"/>
    <col min="2" max="2" width="20.7265625" customWidth="1"/>
    <col min="3" max="4" width="16.7265625" customWidth="1"/>
    <col min="5" max="6" width="13.7265625" customWidth="1"/>
    <col min="7" max="9" width="10.7265625" customWidth="1"/>
  </cols>
  <sheetData>
    <row r="1" spans="1:24" ht="26.5" thickBot="1">
      <c r="A1" s="113" t="s">
        <v>24</v>
      </c>
      <c r="B1" s="114"/>
      <c r="C1" s="114"/>
      <c r="D1" s="115"/>
      <c r="E1" s="115"/>
      <c r="F1" s="114"/>
      <c r="G1" s="114"/>
      <c r="H1" s="114"/>
      <c r="I1" s="116"/>
    </row>
    <row r="2" spans="1:24" s="23" customFormat="1" ht="29">
      <c r="A2" s="21" t="s">
        <v>9</v>
      </c>
      <c r="B2" s="17" t="s">
        <v>8</v>
      </c>
      <c r="C2" s="22" t="s">
        <v>7</v>
      </c>
      <c r="D2" s="22" t="s">
        <v>6</v>
      </c>
      <c r="E2" s="46" t="s">
        <v>5</v>
      </c>
      <c r="F2" s="44" t="s">
        <v>4</v>
      </c>
      <c r="G2" s="17" t="s">
        <v>21</v>
      </c>
      <c r="H2" s="17" t="s">
        <v>20</v>
      </c>
      <c r="I2" s="18" t="s">
        <v>2</v>
      </c>
    </row>
    <row r="3" spans="1:24" s="31" customFormat="1" ht="30" customHeight="1">
      <c r="A3" s="52" t="s">
        <v>39</v>
      </c>
      <c r="B3" s="34" t="s">
        <v>34</v>
      </c>
      <c r="C3" s="60">
        <v>100000</v>
      </c>
      <c r="D3" s="60">
        <v>100000</v>
      </c>
      <c r="E3" s="54">
        <v>6</v>
      </c>
      <c r="F3" s="45" t="s">
        <v>74</v>
      </c>
      <c r="G3" s="16" t="s">
        <v>73</v>
      </c>
      <c r="H3" s="16"/>
      <c r="I3" s="47"/>
    </row>
    <row r="4" spans="1:24" ht="30" customHeight="1">
      <c r="A4" s="52" t="s">
        <v>40</v>
      </c>
      <c r="B4" s="33" t="s">
        <v>34</v>
      </c>
      <c r="C4" s="60">
        <v>100000</v>
      </c>
      <c r="D4" s="60">
        <v>100000</v>
      </c>
      <c r="E4" s="54">
        <v>3</v>
      </c>
      <c r="F4" s="45" t="s">
        <v>74</v>
      </c>
      <c r="G4" s="16" t="s">
        <v>73</v>
      </c>
      <c r="H4" s="16"/>
      <c r="I4" s="47"/>
      <c r="X4" s="31"/>
    </row>
    <row r="5" spans="1:24" s="31" customFormat="1" ht="30" customHeight="1">
      <c r="A5" s="48" t="s">
        <v>41</v>
      </c>
      <c r="B5" s="34" t="s">
        <v>34</v>
      </c>
      <c r="C5" s="59">
        <v>97600</v>
      </c>
      <c r="D5" s="59">
        <v>97600</v>
      </c>
      <c r="E5" s="54">
        <v>4</v>
      </c>
      <c r="F5" s="45" t="s">
        <v>74</v>
      </c>
      <c r="G5" s="16" t="s">
        <v>73</v>
      </c>
      <c r="H5" s="16"/>
      <c r="I5" s="47"/>
    </row>
    <row r="6" spans="1:24" ht="30" customHeight="1">
      <c r="A6" s="48" t="s">
        <v>63</v>
      </c>
      <c r="B6" s="35" t="s">
        <v>60</v>
      </c>
      <c r="C6" s="60">
        <v>95000</v>
      </c>
      <c r="D6" s="60">
        <v>95000</v>
      </c>
      <c r="E6" s="54">
        <v>1</v>
      </c>
      <c r="F6" s="45" t="s">
        <v>74</v>
      </c>
      <c r="G6" s="16" t="s">
        <v>73</v>
      </c>
      <c r="H6" s="16"/>
      <c r="I6" s="47"/>
      <c r="X6" s="31"/>
    </row>
    <row r="7" spans="1:24" ht="30" customHeight="1">
      <c r="A7" s="52" t="s">
        <v>69</v>
      </c>
      <c r="B7" s="33" t="s">
        <v>67</v>
      </c>
      <c r="C7" s="61">
        <v>80000</v>
      </c>
      <c r="D7" s="61">
        <v>80000</v>
      </c>
      <c r="E7" s="54">
        <v>5</v>
      </c>
      <c r="F7" s="45" t="s">
        <v>74</v>
      </c>
      <c r="G7" s="16" t="s">
        <v>73</v>
      </c>
      <c r="H7" s="16"/>
      <c r="I7" s="47"/>
      <c r="X7" s="31"/>
    </row>
    <row r="8" spans="1:24" ht="30" customHeight="1">
      <c r="A8" s="52" t="s">
        <v>70</v>
      </c>
      <c r="B8" s="33" t="s">
        <v>67</v>
      </c>
      <c r="C8" s="61">
        <v>28600</v>
      </c>
      <c r="D8" s="61">
        <v>28600</v>
      </c>
      <c r="E8" s="54">
        <v>2</v>
      </c>
      <c r="F8" s="53" t="s">
        <v>74</v>
      </c>
      <c r="G8" s="36" t="s">
        <v>73</v>
      </c>
      <c r="H8" s="36"/>
      <c r="I8" s="47"/>
      <c r="X8" s="31"/>
    </row>
    <row r="9" spans="1:24" ht="15" thickBot="1">
      <c r="A9" s="9"/>
      <c r="B9" s="5" t="s">
        <v>1</v>
      </c>
      <c r="C9" s="62">
        <f>SUM(C3:C8)</f>
        <v>501200</v>
      </c>
      <c r="D9" s="62">
        <f>SUM(D3:D8)</f>
        <v>501200</v>
      </c>
      <c r="E9" s="7"/>
      <c r="F9" s="6"/>
      <c r="G9" s="5"/>
      <c r="H9" s="5"/>
      <c r="I9" s="4"/>
    </row>
    <row r="10" spans="1:24">
      <c r="C10" s="2"/>
      <c r="D10" s="2"/>
      <c r="E10" s="2"/>
      <c r="F10" s="2"/>
    </row>
    <row r="11" spans="1:24" ht="15" thickBot="1">
      <c r="A11" s="3" t="s">
        <v>22</v>
      </c>
      <c r="C11" s="2"/>
      <c r="D11" s="2"/>
      <c r="E11" s="2"/>
      <c r="F11" s="2"/>
    </row>
    <row r="12" spans="1:24">
      <c r="C12" s="2"/>
      <c r="D12" s="2"/>
      <c r="E12" s="2"/>
      <c r="F12" s="2"/>
    </row>
    <row r="13" spans="1:24" ht="15" thickBot="1">
      <c r="A13" s="3" t="s">
        <v>23</v>
      </c>
      <c r="C13" s="2"/>
      <c r="D13" s="2"/>
      <c r="F13" s="2"/>
    </row>
    <row r="14" spans="1:24" ht="15" thickBot="1"/>
    <row r="15" spans="1:24" ht="14.25" customHeight="1">
      <c r="F15" s="117" t="s">
        <v>10</v>
      </c>
      <c r="G15" s="118"/>
      <c r="H15" s="118"/>
      <c r="I15" s="119"/>
    </row>
    <row r="16" spans="1:24" ht="15" thickBot="1">
      <c r="A16" s="38" t="s">
        <v>11</v>
      </c>
      <c r="F16" s="120"/>
      <c r="G16" s="121"/>
      <c r="H16" s="121"/>
      <c r="I16" s="122"/>
    </row>
    <row r="17" spans="1:9">
      <c r="F17" s="120"/>
      <c r="G17" s="121"/>
      <c r="H17" s="121"/>
      <c r="I17" s="122"/>
    </row>
    <row r="18" spans="1:9" ht="15.75" customHeight="1">
      <c r="F18" s="120"/>
      <c r="G18" s="121"/>
      <c r="H18" s="121"/>
      <c r="I18" s="122"/>
    </row>
    <row r="19" spans="1:9" ht="15" customHeight="1">
      <c r="F19" s="120"/>
      <c r="G19" s="121"/>
      <c r="H19" s="121"/>
      <c r="I19" s="122"/>
    </row>
    <row r="20" spans="1:9" ht="15" customHeight="1" thickBot="1">
      <c r="A20" s="38" t="s">
        <v>0</v>
      </c>
      <c r="C20" s="2"/>
      <c r="D20" s="2"/>
      <c r="F20" s="120"/>
      <c r="G20" s="121"/>
      <c r="H20" s="121"/>
      <c r="I20" s="122"/>
    </row>
    <row r="21" spans="1:9" ht="15.75" customHeight="1" thickBot="1">
      <c r="C21" s="1"/>
      <c r="D21" s="1"/>
      <c r="F21" s="123"/>
      <c r="G21" s="124"/>
      <c r="H21" s="124"/>
      <c r="I21" s="125"/>
    </row>
    <row r="22" spans="1:9">
      <c r="C22" s="2"/>
      <c r="D22" s="2"/>
    </row>
    <row r="23" spans="1:9">
      <c r="C23" s="1"/>
      <c r="D23" s="1"/>
    </row>
  </sheetData>
  <mergeCells count="2">
    <mergeCell ref="A1:I1"/>
    <mergeCell ref="F15:I21"/>
  </mergeCells>
  <pageMargins left="0.7" right="0.7" top="0.75" bottom="0.75" header="0.3" footer="0.3"/>
  <pageSetup scale="64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="84" workbookViewId="0">
      <selection activeCell="B8" sqref="B8"/>
    </sheetView>
  </sheetViews>
  <sheetFormatPr defaultRowHeight="14.5"/>
  <cols>
    <col min="1" max="1" width="69.453125" customWidth="1"/>
    <col min="2" max="2" width="20.7265625" customWidth="1"/>
    <col min="3" max="3" width="17.7265625" customWidth="1"/>
    <col min="4" max="4" width="14.1796875" customWidth="1"/>
    <col min="5" max="5" width="13.7265625" customWidth="1"/>
    <col min="6" max="6" width="14" customWidth="1"/>
    <col min="7" max="8" width="10.7265625" customWidth="1"/>
    <col min="9" max="9" width="10.1796875" customWidth="1"/>
  </cols>
  <sheetData>
    <row r="1" spans="1:9" ht="26.5" thickBot="1">
      <c r="A1" s="113" t="s">
        <v>14</v>
      </c>
      <c r="B1" s="114"/>
      <c r="C1" s="114"/>
      <c r="D1" s="115"/>
      <c r="E1" s="115"/>
      <c r="F1" s="114"/>
      <c r="G1" s="114"/>
      <c r="H1" s="114"/>
      <c r="I1" s="116"/>
    </row>
    <row r="2" spans="1:9" ht="29">
      <c r="A2" s="12" t="s">
        <v>9</v>
      </c>
      <c r="B2" s="10" t="s">
        <v>8</v>
      </c>
      <c r="C2" s="11" t="s">
        <v>7</v>
      </c>
      <c r="D2" s="11" t="s">
        <v>6</v>
      </c>
      <c r="E2" s="46" t="s">
        <v>5</v>
      </c>
      <c r="F2" s="44" t="s">
        <v>4</v>
      </c>
      <c r="G2" s="17" t="s">
        <v>3</v>
      </c>
      <c r="H2" s="17" t="s">
        <v>20</v>
      </c>
      <c r="I2" s="18" t="s">
        <v>2</v>
      </c>
    </row>
    <row r="3" spans="1:9" ht="30" customHeight="1">
      <c r="A3" s="15"/>
      <c r="B3" s="15"/>
      <c r="C3" s="14"/>
      <c r="D3" s="90"/>
      <c r="E3" s="92"/>
      <c r="F3" s="45"/>
      <c r="G3" s="27"/>
      <c r="H3" s="27"/>
      <c r="I3" s="28"/>
    </row>
    <row r="4" spans="1:9" ht="30" customHeight="1">
      <c r="A4" s="15"/>
      <c r="B4" s="15"/>
      <c r="C4" s="14"/>
      <c r="D4" s="90"/>
      <c r="E4" s="92"/>
      <c r="F4" s="45"/>
      <c r="G4" s="27"/>
      <c r="H4" s="27"/>
      <c r="I4" s="28"/>
    </row>
    <row r="5" spans="1:9" ht="30" customHeight="1">
      <c r="A5" s="15"/>
      <c r="B5" s="15"/>
      <c r="C5" s="14"/>
      <c r="D5" s="90"/>
      <c r="E5" s="92"/>
      <c r="F5" s="45"/>
      <c r="G5" s="27"/>
      <c r="H5" s="27"/>
      <c r="I5" s="28"/>
    </row>
    <row r="6" spans="1:9" ht="30" customHeight="1">
      <c r="A6" s="15"/>
      <c r="B6" s="15"/>
      <c r="C6" s="14"/>
      <c r="D6" s="90"/>
      <c r="E6" s="92"/>
      <c r="F6" s="45"/>
      <c r="G6" s="27"/>
      <c r="H6" s="27"/>
      <c r="I6" s="28"/>
    </row>
    <row r="7" spans="1:9" ht="30" customHeight="1">
      <c r="A7" s="15"/>
      <c r="B7" s="15"/>
      <c r="C7" s="14"/>
      <c r="D7" s="90"/>
      <c r="E7" s="92"/>
      <c r="F7" s="45"/>
      <c r="G7" s="27"/>
      <c r="H7" s="27"/>
      <c r="I7" s="28"/>
    </row>
    <row r="8" spans="1:9" ht="30" customHeight="1">
      <c r="A8" s="15"/>
      <c r="B8" s="15"/>
      <c r="C8" s="14"/>
      <c r="D8" s="91"/>
      <c r="E8" s="92"/>
      <c r="F8" s="45"/>
      <c r="G8" s="27"/>
      <c r="H8" s="27"/>
      <c r="I8" s="28"/>
    </row>
    <row r="9" spans="1:9" ht="30" customHeight="1">
      <c r="A9" s="15"/>
      <c r="B9" s="15"/>
      <c r="C9" s="14"/>
      <c r="D9" s="90"/>
      <c r="E9" s="92"/>
      <c r="F9" s="45"/>
      <c r="G9" s="27"/>
      <c r="H9" s="27"/>
      <c r="I9" s="28"/>
    </row>
    <row r="10" spans="1:9" ht="30" customHeight="1">
      <c r="A10" s="15"/>
      <c r="B10" s="15"/>
      <c r="C10" s="14"/>
      <c r="D10" s="90"/>
      <c r="E10" s="92"/>
      <c r="F10" s="45"/>
      <c r="G10" s="27"/>
      <c r="H10" s="27"/>
      <c r="I10" s="28"/>
    </row>
    <row r="11" spans="1:9" ht="15" thickBot="1">
      <c r="A11" s="9"/>
      <c r="B11" s="5" t="s">
        <v>1</v>
      </c>
      <c r="C11" s="8">
        <f>SUM(C4:C10)</f>
        <v>0</v>
      </c>
      <c r="D11" s="8">
        <f>SUM(D4:D10)</f>
        <v>0</v>
      </c>
      <c r="E11" s="7"/>
      <c r="F11" s="6"/>
      <c r="G11" s="25"/>
      <c r="H11" s="5"/>
      <c r="I11" s="4"/>
    </row>
    <row r="12" spans="1:9">
      <c r="C12" s="2"/>
      <c r="D12" s="2"/>
      <c r="E12" s="2"/>
      <c r="F12" s="2"/>
      <c r="G12" s="26"/>
    </row>
    <row r="13" spans="1:9" ht="15" thickBot="1">
      <c r="A13" s="3" t="s">
        <v>15</v>
      </c>
      <c r="C13" s="2"/>
      <c r="D13" s="2"/>
      <c r="F13" s="2"/>
      <c r="G13" s="26"/>
    </row>
    <row r="14" spans="1:9">
      <c r="G14" s="26"/>
    </row>
    <row r="15" spans="1:9" ht="15" thickBot="1">
      <c r="A15" s="3" t="s">
        <v>13</v>
      </c>
      <c r="G15" s="26"/>
    </row>
    <row r="16" spans="1:9">
      <c r="F16" s="117" t="s">
        <v>10</v>
      </c>
      <c r="G16" s="118"/>
      <c r="H16" s="118"/>
      <c r="I16" s="119"/>
    </row>
    <row r="17" spans="1:9">
      <c r="F17" s="120"/>
      <c r="G17" s="121"/>
      <c r="H17" s="121"/>
      <c r="I17" s="122"/>
    </row>
    <row r="18" spans="1:9" ht="15.75" customHeight="1" thickBot="1">
      <c r="A18" s="38" t="s">
        <v>11</v>
      </c>
      <c r="F18" s="120"/>
      <c r="G18" s="121"/>
      <c r="H18" s="121"/>
      <c r="I18" s="122"/>
    </row>
    <row r="19" spans="1:9" ht="15" customHeight="1">
      <c r="F19" s="120"/>
      <c r="G19" s="121"/>
      <c r="H19" s="121"/>
      <c r="I19" s="122"/>
    </row>
    <row r="20" spans="1:9" ht="15.75" customHeight="1">
      <c r="C20" s="1"/>
      <c r="D20" s="1"/>
      <c r="F20" s="120"/>
      <c r="G20" s="121"/>
      <c r="H20" s="121"/>
      <c r="I20" s="122"/>
    </row>
    <row r="21" spans="1:9" ht="15" customHeight="1">
      <c r="C21" s="2"/>
      <c r="D21" s="2"/>
      <c r="F21" s="120"/>
      <c r="G21" s="121"/>
      <c r="H21" s="121"/>
      <c r="I21" s="122"/>
    </row>
    <row r="22" spans="1:9" ht="15.75" customHeight="1" thickBot="1">
      <c r="A22" s="38" t="s">
        <v>0</v>
      </c>
      <c r="C22" s="1"/>
      <c r="D22" s="1"/>
      <c r="F22" s="123"/>
      <c r="G22" s="124"/>
      <c r="H22" s="124"/>
      <c r="I22" s="125"/>
    </row>
    <row r="23" spans="1:9">
      <c r="C23" s="2"/>
      <c r="D23" s="2"/>
      <c r="G23" s="26"/>
    </row>
    <row r="34" spans="1:1" ht="52.5">
      <c r="A34" s="37" t="s">
        <v>12</v>
      </c>
    </row>
    <row r="37" spans="1:1">
      <c r="A37" s="2"/>
    </row>
  </sheetData>
  <mergeCells count="2">
    <mergeCell ref="A1:I1"/>
    <mergeCell ref="F16:I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Ranking</vt:lpstr>
      <vt:lpstr>Law Enforcement-Fusion Center</vt:lpstr>
      <vt:lpstr>Fire, HAZMAT, WMD</vt:lpstr>
      <vt:lpstr>Inter-Op Comms</vt:lpstr>
      <vt:lpstr>Emergency Managemnet</vt:lpstr>
      <vt:lpstr>Template </vt:lpstr>
      <vt:lpstr>'Emergency Managemnet'!Print_Area</vt:lpstr>
      <vt:lpstr>'Fire, HAZMAT, WMD'!Print_Area</vt:lpstr>
      <vt:lpstr>'Law Enforcement-Fusion Center'!Print_Area</vt:lpstr>
    </vt:vector>
  </TitlesOfParts>
  <Company>AACOG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Minze</dc:creator>
  <cp:lastModifiedBy>Matthew Reyes</cp:lastModifiedBy>
  <cp:lastPrinted>2020-01-24T17:21:39Z</cp:lastPrinted>
  <dcterms:created xsi:type="dcterms:W3CDTF">2016-08-31T18:09:30Z</dcterms:created>
  <dcterms:modified xsi:type="dcterms:W3CDTF">2023-02-02T15:29:56Z</dcterms:modified>
</cp:coreProperties>
</file>